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AF202FA1-1F7A-4052-96BD-CC2ADFF96D55}" xr6:coauthVersionLast="36" xr6:coauthVersionMax="36" xr10:uidLastSave="{00000000-0000-0000-0000-000000000000}"/>
  <bookViews>
    <workbookView xWindow="0" yWindow="0" windowWidth="28800" windowHeight="11325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0">Conciliacion_Eg!$A$1:$C$47</definedName>
    <definedName name="_xlnm.Print_Area" localSheetId="9">Conciliacion_Ig!$A$1:$C$32</definedName>
  </definedNames>
  <calcPr calcId="191029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<sst xmlns="http://schemas.openxmlformats.org/spreadsheetml/2006/main" count="894" uniqueCount="630">
  <si>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</si>
  <si>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</si>
  <si>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</si>
  <si>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</si>
  <si>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</si>
  <si>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</si>
  <si>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</si>
  <si>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</si>
  <si>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</si>
  <si>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</si>
  <si>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</si>
  <si>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</si>
  <si>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</si>
  <si>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</si>
  <si>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</si>
  <si>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</si>
  <si>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</si>
  <si>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</si>
  <si>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</si>
  <si>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</si>
  <si>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</si>
  <si>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</si>
  <si>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</si>
  <si>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</si>
  <si>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</si>
  <si>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</si>
  <si>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</si>
  <si>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</si>
  <si>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</si>
  <si>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</si>
  <si>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</si>
  <si>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</si>
  <si>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</si>
  <si>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</si>
  <si>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</si>
  <si>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</si>
  <si>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</si>
  <si>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</si>
  <si>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</si>
  <si>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</si>
  <si>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</si>
  <si>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</si>
  <si>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</si>
  <si>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</si>
  <si>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</si>
  <si>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</si>
  <si>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</si>
  <si>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</si>
  <si>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</si>
  <si>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</si>
  <si>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</si>
  <si>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</si>
  <si>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</si>
  <si>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</si>
  <si>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</si>
  <si>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</si>
  <si>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</si>
  <si>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</si>
  <si>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</si>
  <si>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</si>
  <si>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</si>
  <si>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</si>
  <si>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</si>
  <si>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</si>
  <si>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</si>
  <si>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</si>
  <si>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</si>
  <si>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</si>
  <si>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</si>
  <si>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</si>
  <si>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</si>
  <si>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</si>
  <si>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</si>
  <si>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</si>
  <si>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</si>
  <si>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</si>
  <si>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</si>
  <si>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</si>
  <si>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</si>
  <si>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</si>
  <si>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</si>
  <si>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</si>
  <si>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</si>
  <si>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</si>
  <si>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</si>
  <si>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</si>
  <si>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</si>
  <si>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</si>
  <si>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</si>
  <si>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</si>
  <si>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</si>
  <si>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</si>
  <si>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</si>
  <si>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</si>
  <si>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</si>
  <si>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</si>
  <si>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</si>
  <si>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</si>
  <si>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</si>
  <si>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</si>
  <si>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</si>
  <si>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</si>
  <si>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</si>
  <si>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</si>
  <si>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</si>
  <si>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</si>
  <si>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</si>
  <si>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</si>
  <si>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</si>
  <si>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</si>
  <si>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</si>
  <si>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</si>
  <si>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</si>
  <si>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</si>
  <si>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</si>
  <si>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</si>
  <si>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</si>
  <si>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</si>
  <si>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</si>
  <si>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</si>
  <si>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</si>
  <si>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</si>
  <si>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</si>
  <si>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</si>
  <si>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</si>
  <si>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</si>
  <si>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</si>
  <si>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</si>
  <si>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</si>
  <si>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</si>
  <si>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</si>
  <si>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</si>
  <si>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</si>
  <si>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</si>
  <si>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</si>
  <si>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</si>
  <si>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</si>
  <si>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</si>
  <si>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</si>
  <si>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</si>
  <si>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</si>
  <si>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</si>
  <si>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</si>
  <si>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</si>
  <si>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</si>
  <si>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</si>
  <si>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</si>
  <si>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</si>
  <si>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</si>
  <si>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</si>
  <si>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</si>
  <si>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</si>
  <si>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</si>
  <si>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</si>
  <si>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</si>
  <si>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</si>
  <si>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</si>
  <si>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</si>
  <si>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</si>
  <si>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</si>
  <si>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</si>
  <si>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</si>
  <si>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</si>
  <si>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</si>
  <si>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</si>
  <si>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</si>
  <si>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</si>
  <si>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</si>
  <si>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</si>
  <si>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</si>
  <si>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</si>
  <si>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</si>
  <si>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</si>
  <si>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</si>
  <si>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</si>
  <si>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</si>
  <si>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</si>
  <si>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</si>
  <si>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</si>
  <si>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</si>
  <si>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</si>
  <si>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</si>
  <si>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</si>
  <si>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</si>
  <si>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</si>
  <si>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</si>
  <si>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</si>
  <si>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</si>
  <si>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</si>
  <si>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</si>
  <si>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</si>
  <si>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</si>
  <si>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</si>
  <si>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</si>
  <si>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</si>
  <si>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</si>
  <si>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</si>
  <si>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</si>
  <si>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</si>
  <si>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</si>
  <si>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</si>
  <si>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</si>
  <si>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</si>
  <si>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</si>
  <si>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</si>
  <si>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</si>
  <si>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</si>
  <si>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</si>
  <si>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</si>
  <si>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</si>
  <si>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</si>
  <si>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</si>
  <si>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</si>
  <si>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</si>
  <si>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</si>
  <si>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</si>
  <si>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</si>
  <si>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</si>
  <si>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</si>
  <si>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</si>
  <si>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</si>
  <si>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</si>
  <si>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</si>
  <si>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</si>
  <si>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</si>
  <si>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</si>
  <si>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</si>
  <si>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</si>
  <si>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</si>
  <si>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</si>
  <si>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</si>
  <si>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</si>
  <si>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</si>
  <si>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</si>
  <si>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</si>
  <si>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</si>
  <si>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</si>
  <si>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</si>
  <si>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</si>
  <si>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</si>
  <si>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</si>
  <si>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</si>
  <si>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</si>
  <si>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</si>
  <si>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</si>
  <si>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</si>
  <si>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</si>
  <si>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</si>
  <si>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</si>
  <si>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</si>
  <si>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</si>
  <si>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</si>
  <si>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</si>
  <si>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</si>
  <si>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</si>
  <si>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</si>
  <si>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</si>
  <si>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</si>
  <si>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</si>
  <si>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</si>
  <si>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</si>
  <si>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</si>
  <si>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</si>
  <si>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</si>
  <si>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</si>
  <si>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</si>
  <si>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</si>
  <si>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</si>
  <si>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</si>
  <si>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</si>
  <si>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</si>
  <si>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</si>
  <si>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</si>
  <si>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</si>
  <si>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</si>
  <si>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</si>
  <si>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</si>
  <si>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</si>
  <si>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</si>
  <si>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</si>
  <si>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</si>
  <si>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</si>
  <si>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</si>
  <si>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</si>
  <si>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</si>
  <si>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</si>
  <si>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</si>
  <si>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</si>
  <si>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</si>
  <si>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</si>
  <si>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</si>
  <si>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</si>
  <si>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</si>
  <si>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</si>
  <si>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</si>
  <si>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</si>
  <si>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</si>
  <si>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</si>
  <si>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</si>
  <si>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</si>
  <si>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</si>
  <si>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</si>
  <si>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</si>
  <si>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</si>
  <si>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</si>
  <si>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</si>
  <si>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</si>
  <si>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</si>
  <si>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</si>
  <si>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</si>
  <si>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</si>
  <si>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</si>
  <si>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</si>
  <si>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</si>
  <si>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</si>
  <si>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</si>
  <si>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</si>
  <si>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</si>
  <si>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</si>
  <si>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</si>
  <si>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</si>
  <si>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</si>
  <si>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</si>
  <si>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</si>
  <si>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</si>
  <si>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</si>
  <si>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</si>
  <si>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</si>
  <si>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</si>
  <si>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</si>
  <si>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</si>
  <si>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</si>
  <si>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</si>
  <si>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</si>
  <si>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</si>
  <si>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</si>
  <si>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</si>
  <si>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</si>
  <si>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</si>
  <si>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</si>
  <si>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</si>
  <si>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</si>
  <si>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</si>
  <si>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</si>
  <si>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</si>
  <si>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</si>
  <si>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</si>
  <si>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</si>
  <si>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</si>
  <si>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</si>
  <si>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</si>
  <si>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</si>
  <si>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</si>
  <si>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</si>
  <si>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</si>
  <si>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</si>
  <si>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</si>
  <si>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</si>
  <si>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</si>
  <si>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</si>
  <si>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</si>
  <si>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</si>
  <si>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</si>
  <si>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</si>
  <si>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</si>
  <si>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</si>
  <si>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</si>
  <si>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</si>
  <si>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</si>
  <si>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</si>
  <si>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</si>
  <si>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</si>
  <si>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</si>
  <si>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</si>
  <si>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</si>
  <si>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</si>
  <si>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</si>
  <si>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</si>
  <si>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</si>
  <si>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</si>
  <si>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</si>
  <si>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</si>
  <si>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</si>
  <si>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</si>
  <si>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</si>
  <si>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</si>
  <si>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</si>
  <si>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</si>
  <si>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</si>
  <si>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</si>
  <si>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</si>
  <si>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</si>
  <si>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</si>
  <si>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</si>
  <si>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</si>
  <si>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</si>
  <si>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</si>
  <si>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</si>
  <si>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</si>
  <si>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</si>
  <si>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</si>
  <si>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</si>
  <si>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</si>
  <si>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</si>
  <si>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</si>
  <si>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</si>
  <si>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</si>
  <si>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</si>
  <si>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</si>
  <si>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</si>
  <si>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</si>
  <si>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</si>
  <si>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</si>
  <si>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</si>
  <si>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</si>
  <si>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</si>
  <si>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</si>
  <si>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</si>
  <si>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</si>
  <si>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</si>
  <si>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</si>
  <si>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</si>
  <si>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</si>
  <si>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</si>
  <si>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</si>
  <si>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</si>
  <si>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</si>
  <si>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</si>
  <si>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</si>
  <si>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</si>
  <si>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</si>
  <si>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</si>
  <si>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</si>
  <si>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</si>
  <si>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</si>
  <si>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</si>
  <si>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</si>
  <si>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</si>
  <si>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</si>
  <si>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</si>
  <si>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</si>
  <si>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</si>
  <si>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</si>
  <si>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</si>
  <si>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</si>
  <si>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</si>
  <si>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</si>
  <si>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</si>
  <si>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</si>
  <si>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</si>
  <si>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</si>
  <si>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</si>
  <si>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</si>
  <si>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</si>
  <si>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</si>
  <si>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</si>
  <si>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</si>
  <si>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</si>
  <si>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</si>
  <si>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</si>
  <si>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</si>
  <si>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</si>
  <si>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</si>
  <si>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</si>
  <si>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</si>
  <si>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</si>
  <si>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</si>
  <si>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</si>
  <si>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</si>
  <si>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</si>
  <si>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</si>
  <si>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</si>
  <si>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</si>
  <si>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</si>
  <si>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</si>
  <si>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</si>
  <si>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</si>
  <si>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</si>
  <si>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</si>
  <si>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</si>
  <si>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</si>
  <si>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</si>
  <si>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</si>
  <si>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</si>
  <si>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</si>
  <si>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</si>
  <si>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</si>
  <si>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</si>
  <si>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</si>
  <si>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</si>
  <si>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</si>
  <si>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</si>
  <si>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</si>
  <si>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</si>
  <si>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</si>
  <si>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</si>
  <si>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</si>
  <si>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</si>
  <si>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</si>
  <si>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</si>
  <si>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</si>
  <si>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</si>
  <si>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</si>
  <si>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</si>
  <si>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</si>
  <si>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</si>
  <si>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</si>
  <si>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</si>
  <si>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</si>
  <si>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</si>
  <si>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</si>
  <si>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</si>
  <si>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</si>
  <si>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</si>
  <si>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</si>
  <si>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</si>
  <si>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</si>
  <si>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</si>
  <si>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</si>
  <si>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</si>
  <si>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</si>
  <si>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</si>
  <si>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</si>
  <si>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</si>
  <si>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</si>
  <si>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</si>
  <si>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</si>
  <si>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</si>
  <si>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</si>
  <si>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</si>
  <si>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</si>
  <si>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</si>
  <si>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</si>
  <si>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</si>
  <si>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</si>
  <si>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</si>
  <si>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</si>
  <si>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</si>
  <si>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</si>
  <si>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</si>
  <si>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</si>
  <si>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</si>
  <si>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</si>
  <si>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</si>
  <si>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</si>
  <si>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</si>
  <si>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</si>
  <si>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</si>
  <si>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</si>
  <si>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</si>
  <si>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</si>
  <si>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</si>
  <si>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</si>
  <si>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</si>
  <si>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</si>
  <si>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</si>
  <si>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</si>
  <si>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</si>
  <si>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</si>
  <si>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</si>
  <si>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</si>
  <si>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</si>
  <si>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</si>
  <si>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</si>
  <si>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</si>
  <si>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</si>
  <si>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</si>
  <si>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</si>
  <si>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</si>
  <si>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</si>
  <si>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</si>
  <si>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</si>
  <si>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</si>
  <si>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</si>
  <si>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</si>
  <si>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</si>
  <si>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</si>
  <si>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</si>
  <si>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</si>
  <si>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</si>
  <si>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</si>
  <si>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</si>
  <si>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</si>
  <si>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</si>
  <si>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</si>
  <si>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</si>
  <si>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</si>
  <si>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</si>
  <si>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</si>
  <si>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</si>
  <si>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</si>
  <si>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</si>
  <si>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</si>
  <si>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</si>
  <si>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</si>
  <si>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</si>
  <si>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</si>
  <si>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</si>
  <si>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</si>
  <si>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</si>
  <si>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</si>
  <si>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</si>
  <si>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</si>
  <si>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</si>
  <si>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</si>
  <si>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</si>
  <si>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</si>
  <si>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</si>
  <si>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</si>
  <si>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</si>
  <si>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</si>
  <si>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</si>
  <si>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</si>
  <si>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</si>
  <si>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</si>
  <si>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</si>
  <si>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</si>
  <si>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</si>
  <si>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</si>
  <si>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</si>
  <si>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</si>
  <si>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</si>
  <si>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</si>
  <si>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</si>
  <si>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</si>
  <si>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</si>
  <si>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</si>
  <si>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</si>
  <si>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Municipio de San Felipe</t>
  </si>
  <si>
    <t>Correspondiente 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</si>
</sst>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</xdr:rowOff>
    </xdr:from>
    <xdr:to>
      <xdr:col>4</xdr:col>
      <xdr:colOff>504825</xdr:colOff>
      <xdr:row>43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72B7BC-EC6A-471D-B171-66D91BF2687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3" t="65892" r="50826" b="31629"/>
        <a:stretch/>
      </xdr:blipFill>
      <xdr:spPr>
        <a:xfrm>
          <a:off x="0" y="6343651"/>
          <a:ext cx="7800975" cy="24764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150</xdr:row>
      <xdr:rowOff>63501</xdr:rowOff>
    </xdr:from>
    <xdr:to>
      <xdr:col>7</xdr:col>
      <xdr:colOff>904875</xdr:colOff>
      <xdr:row>152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DA66B9-9D59-4420-86C1-98A3A643D2C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325" b="30912"/>
        <a:stretch/>
      </xdr:blipFill>
      <xdr:spPr>
        <a:xfrm>
          <a:off x="269875" y="21780501"/>
          <a:ext cx="12481719" cy="31749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222</xdr:row>
      <xdr:rowOff>10583</xdr:rowOff>
    </xdr:from>
    <xdr:to>
      <xdr:col>4</xdr:col>
      <xdr:colOff>21167</xdr:colOff>
      <xdr:row>224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0F92B6-4383-42FE-8D50-D766A0D5A6D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009" b="31049"/>
        <a:stretch/>
      </xdr:blipFill>
      <xdr:spPr>
        <a:xfrm>
          <a:off x="95250" y="35126083"/>
          <a:ext cx="8223250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4</xdr:col>
      <xdr:colOff>164523</xdr:colOff>
      <xdr:row>30</xdr:row>
      <xdr:rowOff>103909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3D94F1-A8F7-4DA4-A245-9BC84DB9DBD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140" b="31664"/>
        <a:stretch/>
      </xdr:blipFill>
      <xdr:spPr>
        <a:xfrm>
          <a:off x="0" y="4554682"/>
          <a:ext cx="6684818" cy="25111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430068</xdr:colOff>
      <xdr:row>80</xdr:row>
      <xdr:rowOff>103909</xdr:rowOff>
    </xdr:from>
    <xdr:to>
      <xdr:col>4</xdr:col>
      <xdr:colOff>173181</xdr:colOff>
      <xdr:row>82</xdr:row>
      <xdr:rowOff>86591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FB2FBA-4EFF-49A9-8656-598894B97EA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651" b="31485"/>
        <a:stretch/>
      </xdr:blipFill>
      <xdr:spPr>
        <a:xfrm>
          <a:off x="430068" y="12166023"/>
          <a:ext cx="6756977" cy="27709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21</xdr:row>
      <xdr:rowOff>127000</xdr:rowOff>
    </xdr:from>
    <xdr:to>
      <xdr:col>2</xdr:col>
      <xdr:colOff>461597</xdr:colOff>
      <xdr:row>23</xdr:row>
      <xdr:rowOff>58616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C80E52-0270-4BD2-A0BD-CA66C150049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1" r="50875" b="31214"/>
        <a:stretch/>
      </xdr:blipFill>
      <xdr:spPr>
        <a:xfrm>
          <a:off x="111126" y="3526692"/>
          <a:ext cx="4783259" cy="22469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39</xdr:row>
      <xdr:rowOff>101600</xdr:rowOff>
    </xdr:from>
    <xdr:to>
      <xdr:col>2</xdr:col>
      <xdr:colOff>444500</xdr:colOff>
      <xdr:row>41</xdr:row>
      <xdr:rowOff>15875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1" t="65892" r="50629" b="30832"/>
        <a:stretch/>
      </xdr:blipFill>
      <xdr:spPr>
        <a:xfrm>
          <a:off x="222251" y="5959475"/>
          <a:ext cx="4611687" cy="2000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50</xdr:row>
      <xdr:rowOff>9525</xdr:rowOff>
    </xdr:from>
    <xdr:to>
      <xdr:col>7</xdr:col>
      <xdr:colOff>979715</xdr:colOff>
      <xdr:row>52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B5B083-D61D-4A34-851C-D0838211692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1049" b="30390"/>
        <a:stretch/>
      </xdr:blipFill>
      <xdr:spPr>
        <a:xfrm>
          <a:off x="1247775" y="7779204"/>
          <a:ext cx="11951154" cy="398689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view="pageBreakPreview" zoomScaleNormal="100" zoomScaleSheetLayoutView="100" workbookViewId="0">
      <pane ySplit="4" topLeftCell="A5" activePane="bottomLeft" state="frozen"/>
      <selection activeCell="A14" sqref="A14:B14"/>
      <selection pane="bottomLeft" activeCell="A2" sqref="A2:B2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628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629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73" orientation="portrait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view="pageBreakPreview" zoomScale="130" zoomScaleNormal="100" zoomScaleSheetLayoutView="130" workbookViewId="0">
      <selection activeCell="A3" sqref="A3:C3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628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629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504287996.62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504287996.62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view="pageBreakPreview" zoomScale="120" zoomScaleNormal="100" zoomScaleSheetLayoutView="120" workbookViewId="0">
      <selection activeCell="A2" sqref="A2:C2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628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629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462651366.05000001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217536214.63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959518.98</v>
      </c>
    </row>
    <row r="11" spans="1:3" x14ac:dyDescent="0.2">
      <c r="A11" s="100">
        <v>2.4</v>
      </c>
      <c r="B11" s="83" t="s">
        <v>241</v>
      </c>
      <c r="C11" s="93">
        <v>150092.01</v>
      </c>
    </row>
    <row r="12" spans="1:3" x14ac:dyDescent="0.2">
      <c r="A12" s="100">
        <v>2.5</v>
      </c>
      <c r="B12" s="83" t="s">
        <v>242</v>
      </c>
      <c r="C12" s="93">
        <v>17445</v>
      </c>
    </row>
    <row r="13" spans="1:3" x14ac:dyDescent="0.2">
      <c r="A13" s="100">
        <v>2.6</v>
      </c>
      <c r="B13" s="83" t="s">
        <v>243</v>
      </c>
      <c r="C13" s="93">
        <v>7544506.6900000004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974905.1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85000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206118801.40000001</v>
      </c>
    </row>
    <row r="20" spans="1:3" x14ac:dyDescent="0.2">
      <c r="A20" s="100" t="s">
        <v>576</v>
      </c>
      <c r="B20" s="83" t="s">
        <v>547</v>
      </c>
      <c r="C20" s="93">
        <v>1685945.45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140102924.13</v>
      </c>
    </row>
    <row r="31" spans="1:3" x14ac:dyDescent="0.2">
      <c r="A31" s="100" t="s">
        <v>564</v>
      </c>
      <c r="B31" s="83" t="s">
        <v>442</v>
      </c>
      <c r="C31" s="93">
        <v>1492968.51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138609955.62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385218075.55000001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view="pageBreakPreview" zoomScale="90" zoomScaleNormal="100" zoomScaleSheetLayoutView="90" workbookViewId="0">
      <selection activeCell="H23" sqref="H23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628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629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232725.8</v>
      </c>
      <c r="E23" s="36">
        <v>-38781</v>
      </c>
      <c r="F23" s="36">
        <f t="shared" si="0"/>
        <v>193944.8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38781</v>
      </c>
      <c r="E24" s="36">
        <v>-232725.8</v>
      </c>
      <c r="F24" s="36">
        <f t="shared" si="0"/>
        <v>-193944.8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37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view="pageBreakPreview" zoomScale="80" zoomScaleNormal="106" zoomScaleSheetLayoutView="80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628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629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25258526.420000002</v>
      </c>
    </row>
    <row r="9" spans="1:8" x14ac:dyDescent="0.2">
      <c r="A9" s="24">
        <v>1115</v>
      </c>
      <c r="B9" s="22" t="s">
        <v>199</v>
      </c>
      <c r="C9" s="26">
        <v>1862301.54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52710.239999999998</v>
      </c>
      <c r="D15" s="26">
        <v>22659.74</v>
      </c>
      <c r="E15" s="26">
        <v>0.92</v>
      </c>
      <c r="F15" s="26">
        <v>18058.38</v>
      </c>
      <c r="G15" s="26">
        <v>17017.64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4047543.58</v>
      </c>
      <c r="D20" s="26">
        <v>4047543.58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5000</v>
      </c>
      <c r="D21" s="26">
        <v>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1006844.3</v>
      </c>
      <c r="D23" s="26">
        <v>1006844.3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717586.39</v>
      </c>
      <c r="D24" s="26">
        <v>717586.39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336705.34</v>
      </c>
      <c r="D25" s="26">
        <v>336705.34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12411402.52</v>
      </c>
      <c r="D27" s="26">
        <v>12411402.52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605737364.75999999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51460547.950000003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38433753.219999999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3707196.86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499660727.94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12475138.789999999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85560161.049999997</v>
      </c>
      <c r="D62" s="26">
        <f t="shared" ref="D62:E62" si="0">SUM(D63:D70)</f>
        <v>0</v>
      </c>
      <c r="E62" s="26">
        <f t="shared" si="0"/>
        <v>-47606159.969999999</v>
      </c>
    </row>
    <row r="63" spans="1:9" x14ac:dyDescent="0.2">
      <c r="A63" s="24">
        <v>1241</v>
      </c>
      <c r="B63" s="22" t="s">
        <v>240</v>
      </c>
      <c r="C63" s="26">
        <v>11474024.710000001</v>
      </c>
      <c r="D63" s="26">
        <v>0</v>
      </c>
      <c r="E63" s="26">
        <v>-5915084.9199999999</v>
      </c>
    </row>
    <row r="64" spans="1:9" x14ac:dyDescent="0.2">
      <c r="A64" s="24">
        <v>1242</v>
      </c>
      <c r="B64" s="22" t="s">
        <v>241</v>
      </c>
      <c r="C64" s="26">
        <v>2418972.5099999998</v>
      </c>
      <c r="D64" s="26">
        <v>0</v>
      </c>
      <c r="E64" s="26">
        <v>-978234.12</v>
      </c>
    </row>
    <row r="65" spans="1:9" x14ac:dyDescent="0.2">
      <c r="A65" s="24">
        <v>1243</v>
      </c>
      <c r="B65" s="22" t="s">
        <v>242</v>
      </c>
      <c r="C65" s="26">
        <v>122936.82</v>
      </c>
      <c r="D65" s="26">
        <v>0</v>
      </c>
      <c r="E65" s="26">
        <v>-31263.61</v>
      </c>
    </row>
    <row r="66" spans="1:9" x14ac:dyDescent="0.2">
      <c r="A66" s="24">
        <v>1244</v>
      </c>
      <c r="B66" s="22" t="s">
        <v>243</v>
      </c>
      <c r="C66" s="26">
        <v>58986012.100000001</v>
      </c>
      <c r="D66" s="26">
        <v>0</v>
      </c>
      <c r="E66" s="26">
        <v>-37146692.07</v>
      </c>
    </row>
    <row r="67" spans="1:9" x14ac:dyDescent="0.2">
      <c r="A67" s="24">
        <v>1245</v>
      </c>
      <c r="B67" s="22" t="s">
        <v>244</v>
      </c>
      <c r="C67" s="26">
        <v>1793075.22</v>
      </c>
      <c r="D67" s="26">
        <v>0</v>
      </c>
      <c r="E67" s="26">
        <v>-374605.75</v>
      </c>
    </row>
    <row r="68" spans="1:9" x14ac:dyDescent="0.2">
      <c r="A68" s="24">
        <v>1246</v>
      </c>
      <c r="B68" s="22" t="s">
        <v>245</v>
      </c>
      <c r="C68" s="26">
        <v>9503145.5299999993</v>
      </c>
      <c r="D68" s="26">
        <v>0</v>
      </c>
      <c r="E68" s="26">
        <v>-3160279.5</v>
      </c>
    </row>
    <row r="69" spans="1:9" x14ac:dyDescent="0.2">
      <c r="A69" s="24">
        <v>1247</v>
      </c>
      <c r="B69" s="22" t="s">
        <v>246</v>
      </c>
      <c r="C69" s="26">
        <v>283244.15999999997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978750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1599396.83</v>
      </c>
      <c r="D74" s="26">
        <f>SUM(D75:D79)</f>
        <v>0</v>
      </c>
      <c r="E74" s="26">
        <f>SUM(E75:E79)</f>
        <v>730005.03999999992</v>
      </c>
    </row>
    <row r="75" spans="1:9" x14ac:dyDescent="0.2">
      <c r="A75" s="24">
        <v>1251</v>
      </c>
      <c r="B75" s="22" t="s">
        <v>250</v>
      </c>
      <c r="C75" s="26">
        <v>1528171.53</v>
      </c>
      <c r="D75" s="26">
        <v>0</v>
      </c>
      <c r="E75" s="26">
        <v>713527.45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71225.3</v>
      </c>
      <c r="D78" s="26">
        <v>0</v>
      </c>
      <c r="E78" s="26">
        <v>16477.59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41621.93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41621.93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5207102.67</v>
      </c>
      <c r="D110" s="26">
        <f>SUM(D111:D119)</f>
        <v>5207102.67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1604618.48</v>
      </c>
      <c r="D111" s="26">
        <f>C111</f>
        <v>1604618.48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319135</v>
      </c>
      <c r="D112" s="26">
        <f t="shared" ref="D112:D119" si="1">C112</f>
        <v>319135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738.5</v>
      </c>
      <c r="D113" s="26">
        <f t="shared" si="1"/>
        <v>738.5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-748660.22</v>
      </c>
      <c r="D117" s="26">
        <f t="shared" si="1"/>
        <v>-748660.22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4031270.91</v>
      </c>
      <c r="D119" s="26">
        <f t="shared" si="1"/>
        <v>4031270.91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view="pageBreakPreview" zoomScale="90" zoomScaleNormal="100" zoomScaleSheetLayoutView="90" workbookViewId="0">
      <selection activeCell="B8" sqref="B8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628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629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36985739.250000007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24078593.660000004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35139.5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21165846.420000002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1140465.3700000001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1737142.37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6031907.919999999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813052.72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5203838.0599999996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15017.14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4540908.6100000003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4540908.6100000003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2334329.06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1334236.55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5999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921400.54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6692.97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66000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382297795.25999999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382297795.25999999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124783495.23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206920846.77000001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48000323.530000001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2593129.73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385218075.54999995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176677105</v>
      </c>
      <c r="D100" s="59">
        <f>C100/$C$99</f>
        <v>0.45864178296344749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116785539.26000001</v>
      </c>
      <c r="D101" s="59">
        <f t="shared" ref="D101:D164" si="0">C101/$C$99</f>
        <v>0.30316733993662676</v>
      </c>
      <c r="E101" s="58"/>
    </row>
    <row r="102" spans="1:5" x14ac:dyDescent="0.2">
      <c r="A102" s="56">
        <v>5111</v>
      </c>
      <c r="B102" s="53" t="s">
        <v>364</v>
      </c>
      <c r="C102" s="57">
        <v>69934961.859999999</v>
      </c>
      <c r="D102" s="59">
        <f t="shared" si="0"/>
        <v>0.1815464182467281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10202223.17</v>
      </c>
      <c r="D104" s="59">
        <f t="shared" si="0"/>
        <v>2.6484279470618422E-2</v>
      </c>
      <c r="E104" s="58"/>
    </row>
    <row r="105" spans="1:5" x14ac:dyDescent="0.2">
      <c r="A105" s="56">
        <v>5114</v>
      </c>
      <c r="B105" s="53" t="s">
        <v>367</v>
      </c>
      <c r="C105" s="57">
        <v>18755570.59</v>
      </c>
      <c r="D105" s="59">
        <f t="shared" si="0"/>
        <v>4.8688189315159988E-2</v>
      </c>
      <c r="E105" s="58"/>
    </row>
    <row r="106" spans="1:5" x14ac:dyDescent="0.2">
      <c r="A106" s="56">
        <v>5115</v>
      </c>
      <c r="B106" s="53" t="s">
        <v>368</v>
      </c>
      <c r="C106" s="57">
        <v>14528972.189999999</v>
      </c>
      <c r="D106" s="59">
        <f t="shared" si="0"/>
        <v>3.7716226501718741E-2</v>
      </c>
      <c r="E106" s="58"/>
    </row>
    <row r="107" spans="1:5" x14ac:dyDescent="0.2">
      <c r="A107" s="56">
        <v>5116</v>
      </c>
      <c r="B107" s="53" t="s">
        <v>369</v>
      </c>
      <c r="C107" s="57">
        <v>3363811.45</v>
      </c>
      <c r="D107" s="59">
        <f t="shared" si="0"/>
        <v>8.7322264024014863E-3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28860936.060000002</v>
      </c>
      <c r="D108" s="59">
        <f t="shared" si="0"/>
        <v>7.4921032765125156E-2</v>
      </c>
      <c r="E108" s="58"/>
    </row>
    <row r="109" spans="1:5" x14ac:dyDescent="0.2">
      <c r="A109" s="56">
        <v>5121</v>
      </c>
      <c r="B109" s="53" t="s">
        <v>371</v>
      </c>
      <c r="C109" s="57">
        <v>1960376.39</v>
      </c>
      <c r="D109" s="59">
        <f t="shared" si="0"/>
        <v>5.0890041626448805E-3</v>
      </c>
      <c r="E109" s="58"/>
    </row>
    <row r="110" spans="1:5" x14ac:dyDescent="0.2">
      <c r="A110" s="56">
        <v>5122</v>
      </c>
      <c r="B110" s="53" t="s">
        <v>372</v>
      </c>
      <c r="C110" s="57">
        <v>618877.1</v>
      </c>
      <c r="D110" s="59">
        <f t="shared" si="0"/>
        <v>1.6065629815433516E-3</v>
      </c>
      <c r="E110" s="58"/>
    </row>
    <row r="111" spans="1:5" x14ac:dyDescent="0.2">
      <c r="A111" s="56">
        <v>5123</v>
      </c>
      <c r="B111" s="53" t="s">
        <v>373</v>
      </c>
      <c r="C111" s="57">
        <v>86443.76</v>
      </c>
      <c r="D111" s="59">
        <f t="shared" si="0"/>
        <v>2.2440213864985132E-4</v>
      </c>
      <c r="E111" s="58"/>
    </row>
    <row r="112" spans="1:5" x14ac:dyDescent="0.2">
      <c r="A112" s="56">
        <v>5124</v>
      </c>
      <c r="B112" s="53" t="s">
        <v>374</v>
      </c>
      <c r="C112" s="57">
        <v>4287882.5199999996</v>
      </c>
      <c r="D112" s="59">
        <f t="shared" si="0"/>
        <v>1.1131052232888921E-2</v>
      </c>
      <c r="E112" s="58"/>
    </row>
    <row r="113" spans="1:5" x14ac:dyDescent="0.2">
      <c r="A113" s="56">
        <v>5125</v>
      </c>
      <c r="B113" s="53" t="s">
        <v>375</v>
      </c>
      <c r="C113" s="57">
        <v>298280.08</v>
      </c>
      <c r="D113" s="59">
        <f t="shared" si="0"/>
        <v>7.7431485937965632E-4</v>
      </c>
      <c r="E113" s="58"/>
    </row>
    <row r="114" spans="1:5" x14ac:dyDescent="0.2">
      <c r="A114" s="56">
        <v>5126</v>
      </c>
      <c r="B114" s="53" t="s">
        <v>376</v>
      </c>
      <c r="C114" s="57">
        <v>15128274.630000001</v>
      </c>
      <c r="D114" s="59">
        <f t="shared" si="0"/>
        <v>3.9271974993386319E-2</v>
      </c>
      <c r="E114" s="58"/>
    </row>
    <row r="115" spans="1:5" x14ac:dyDescent="0.2">
      <c r="A115" s="56">
        <v>5127</v>
      </c>
      <c r="B115" s="53" t="s">
        <v>377</v>
      </c>
      <c r="C115" s="57">
        <v>2354189.12</v>
      </c>
      <c r="D115" s="59">
        <f t="shared" si="0"/>
        <v>6.1113153027380065E-3</v>
      </c>
      <c r="E115" s="58"/>
    </row>
    <row r="116" spans="1:5" x14ac:dyDescent="0.2">
      <c r="A116" s="56">
        <v>5128</v>
      </c>
      <c r="B116" s="53" t="s">
        <v>378</v>
      </c>
      <c r="C116" s="57">
        <v>887782.22</v>
      </c>
      <c r="D116" s="59">
        <f t="shared" si="0"/>
        <v>2.3046224368689287E-3</v>
      </c>
      <c r="E116" s="58"/>
    </row>
    <row r="117" spans="1:5" x14ac:dyDescent="0.2">
      <c r="A117" s="56">
        <v>5129</v>
      </c>
      <c r="B117" s="53" t="s">
        <v>379</v>
      </c>
      <c r="C117" s="57">
        <v>3238830.24</v>
      </c>
      <c r="D117" s="59">
        <f t="shared" si="0"/>
        <v>8.4077836570252314E-3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31030629.68</v>
      </c>
      <c r="D118" s="59">
        <f t="shared" si="0"/>
        <v>8.0553410261695602E-2</v>
      </c>
      <c r="E118" s="58"/>
    </row>
    <row r="119" spans="1:5" x14ac:dyDescent="0.2">
      <c r="A119" s="56">
        <v>5131</v>
      </c>
      <c r="B119" s="53" t="s">
        <v>381</v>
      </c>
      <c r="C119" s="57">
        <v>11153984.560000001</v>
      </c>
      <c r="D119" s="59">
        <f t="shared" si="0"/>
        <v>2.8954987493966265E-2</v>
      </c>
      <c r="E119" s="58"/>
    </row>
    <row r="120" spans="1:5" x14ac:dyDescent="0.2">
      <c r="A120" s="56">
        <v>5132</v>
      </c>
      <c r="B120" s="53" t="s">
        <v>382</v>
      </c>
      <c r="C120" s="57">
        <v>2571089.0299999998</v>
      </c>
      <c r="D120" s="59">
        <f t="shared" si="0"/>
        <v>6.6743727597130403E-3</v>
      </c>
      <c r="E120" s="58"/>
    </row>
    <row r="121" spans="1:5" x14ac:dyDescent="0.2">
      <c r="A121" s="56">
        <v>5133</v>
      </c>
      <c r="B121" s="53" t="s">
        <v>383</v>
      </c>
      <c r="C121" s="57">
        <v>7592786.3099999996</v>
      </c>
      <c r="D121" s="59">
        <f t="shared" si="0"/>
        <v>1.9710358344839616E-2</v>
      </c>
      <c r="E121" s="58"/>
    </row>
    <row r="122" spans="1:5" x14ac:dyDescent="0.2">
      <c r="A122" s="56">
        <v>5134</v>
      </c>
      <c r="B122" s="53" t="s">
        <v>384</v>
      </c>
      <c r="C122" s="57">
        <v>2234348.67</v>
      </c>
      <c r="D122" s="59">
        <f t="shared" si="0"/>
        <v>5.8002176216935836E-3</v>
      </c>
      <c r="E122" s="58"/>
    </row>
    <row r="123" spans="1:5" x14ac:dyDescent="0.2">
      <c r="A123" s="56">
        <v>5135</v>
      </c>
      <c r="B123" s="53" t="s">
        <v>385</v>
      </c>
      <c r="C123" s="57">
        <v>1458106.35</v>
      </c>
      <c r="D123" s="59">
        <f t="shared" si="0"/>
        <v>3.7851452009830286E-3</v>
      </c>
      <c r="E123" s="58"/>
    </row>
    <row r="124" spans="1:5" x14ac:dyDescent="0.2">
      <c r="A124" s="56">
        <v>5136</v>
      </c>
      <c r="B124" s="53" t="s">
        <v>386</v>
      </c>
      <c r="C124" s="57">
        <v>781479.11</v>
      </c>
      <c r="D124" s="59">
        <f t="shared" si="0"/>
        <v>2.0286667724099742E-3</v>
      </c>
      <c r="E124" s="58"/>
    </row>
    <row r="125" spans="1:5" x14ac:dyDescent="0.2">
      <c r="A125" s="56">
        <v>5137</v>
      </c>
      <c r="B125" s="53" t="s">
        <v>387</v>
      </c>
      <c r="C125" s="57">
        <v>37534.339999999997</v>
      </c>
      <c r="D125" s="59">
        <f t="shared" si="0"/>
        <v>9.7436601193778022E-5</v>
      </c>
      <c r="E125" s="58"/>
    </row>
    <row r="126" spans="1:5" x14ac:dyDescent="0.2">
      <c r="A126" s="56">
        <v>5138</v>
      </c>
      <c r="B126" s="53" t="s">
        <v>388</v>
      </c>
      <c r="C126" s="57">
        <v>1868585.7</v>
      </c>
      <c r="D126" s="59">
        <f t="shared" si="0"/>
        <v>4.8507217563249164E-3</v>
      </c>
      <c r="E126" s="58"/>
    </row>
    <row r="127" spans="1:5" x14ac:dyDescent="0.2">
      <c r="A127" s="56">
        <v>5139</v>
      </c>
      <c r="B127" s="53" t="s">
        <v>389</v>
      </c>
      <c r="C127" s="57">
        <v>3332715.61</v>
      </c>
      <c r="D127" s="59">
        <f t="shared" si="0"/>
        <v>8.6515037105714034E-3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66196655.909999996</v>
      </c>
      <c r="D128" s="59">
        <f t="shared" si="0"/>
        <v>0.17184202951921945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14540013</v>
      </c>
      <c r="D129" s="59">
        <f t="shared" si="0"/>
        <v>3.7744887695730048E-2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14540013</v>
      </c>
      <c r="D131" s="59">
        <f t="shared" si="0"/>
        <v>3.7744887695730048E-2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7390746.4500000002</v>
      </c>
      <c r="D135" s="59">
        <f t="shared" si="0"/>
        <v>1.9185876569908535E-2</v>
      </c>
      <c r="E135" s="58"/>
    </row>
    <row r="136" spans="1:5" x14ac:dyDescent="0.2">
      <c r="A136" s="56">
        <v>5231</v>
      </c>
      <c r="B136" s="53" t="s">
        <v>397</v>
      </c>
      <c r="C136" s="57">
        <v>7390746.4500000002</v>
      </c>
      <c r="D136" s="59">
        <f t="shared" si="0"/>
        <v>1.9185876569908535E-2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35600482.549999997</v>
      </c>
      <c r="D138" s="59">
        <f t="shared" si="0"/>
        <v>9.24164384009524E-2</v>
      </c>
      <c r="E138" s="58"/>
    </row>
    <row r="139" spans="1:5" x14ac:dyDescent="0.2">
      <c r="A139" s="56">
        <v>5241</v>
      </c>
      <c r="B139" s="53" t="s">
        <v>399</v>
      </c>
      <c r="C139" s="57">
        <v>33348403.539999999</v>
      </c>
      <c r="D139" s="59">
        <f t="shared" si="0"/>
        <v>8.6570194019027782E-2</v>
      </c>
      <c r="E139" s="58"/>
    </row>
    <row r="140" spans="1:5" x14ac:dyDescent="0.2">
      <c r="A140" s="56">
        <v>5242</v>
      </c>
      <c r="B140" s="53" t="s">
        <v>400</v>
      </c>
      <c r="C140" s="57">
        <v>1491800</v>
      </c>
      <c r="D140" s="59">
        <f t="shared" si="0"/>
        <v>3.8726116313988219E-3</v>
      </c>
      <c r="E140" s="58"/>
    </row>
    <row r="141" spans="1:5" x14ac:dyDescent="0.2">
      <c r="A141" s="56">
        <v>5243</v>
      </c>
      <c r="B141" s="53" t="s">
        <v>401</v>
      </c>
      <c r="C141" s="57">
        <v>62826.98</v>
      </c>
      <c r="D141" s="59">
        <f t="shared" si="0"/>
        <v>1.6309457937636491E-4</v>
      </c>
      <c r="E141" s="58"/>
    </row>
    <row r="142" spans="1:5" x14ac:dyDescent="0.2">
      <c r="A142" s="56">
        <v>5244</v>
      </c>
      <c r="B142" s="53" t="s">
        <v>402</v>
      </c>
      <c r="C142" s="57">
        <v>697452.03</v>
      </c>
      <c r="D142" s="59">
        <f t="shared" si="0"/>
        <v>1.8105381711494303E-3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7872616.3600000003</v>
      </c>
      <c r="D143" s="59">
        <f t="shared" si="0"/>
        <v>2.0436778177555074E-2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7872616.3600000003</v>
      </c>
      <c r="D145" s="59">
        <f t="shared" si="0"/>
        <v>2.0436778177555074E-2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792797.55</v>
      </c>
      <c r="D152" s="59">
        <f t="shared" si="0"/>
        <v>2.0580486750733941E-3</v>
      </c>
      <c r="E152" s="58"/>
    </row>
    <row r="153" spans="1:5" x14ac:dyDescent="0.2">
      <c r="A153" s="56">
        <v>5281</v>
      </c>
      <c r="B153" s="53" t="s">
        <v>412</v>
      </c>
      <c r="C153" s="57">
        <v>792797.55</v>
      </c>
      <c r="D153" s="59">
        <f t="shared" si="0"/>
        <v>2.0580486750733941E-3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2241390.5099999998</v>
      </c>
      <c r="D161" s="59">
        <f t="shared" si="0"/>
        <v>5.8184977607808937E-3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2241390.5099999998</v>
      </c>
      <c r="D168" s="59">
        <f t="shared" si="1"/>
        <v>5.8184977607808937E-3</v>
      </c>
      <c r="E168" s="58"/>
    </row>
    <row r="169" spans="1:5" x14ac:dyDescent="0.2">
      <c r="A169" s="56">
        <v>5331</v>
      </c>
      <c r="B169" s="53" t="s">
        <v>425</v>
      </c>
      <c r="C169" s="57">
        <v>2241390.5099999998</v>
      </c>
      <c r="D169" s="59">
        <f t="shared" si="1"/>
        <v>5.8184977607808937E-3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1492968.51</v>
      </c>
      <c r="D186" s="59">
        <f t="shared" si="1"/>
        <v>3.8756450041146054E-3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1492968.51</v>
      </c>
      <c r="D187" s="59">
        <f t="shared" si="1"/>
        <v>3.8756450041146054E-3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1492968.51</v>
      </c>
      <c r="D195" s="59">
        <f t="shared" si="1"/>
        <v>3.8756450041146054E-3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138609955.62</v>
      </c>
      <c r="D219" s="59">
        <f t="shared" si="1"/>
        <v>0.35982204475243768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138609955.62</v>
      </c>
      <c r="D220" s="59">
        <f t="shared" si="1"/>
        <v>0.35982204475243768</v>
      </c>
      <c r="E220" s="58"/>
    </row>
    <row r="221" spans="1:5" x14ac:dyDescent="0.2">
      <c r="A221" s="56">
        <v>5611</v>
      </c>
      <c r="B221" s="53" t="s">
        <v>469</v>
      </c>
      <c r="C221" s="57">
        <v>138609955.62</v>
      </c>
      <c r="D221" s="59">
        <f t="shared" si="1"/>
        <v>0.35982204475243768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view="pageBreakPreview" zoomScale="110" zoomScaleNormal="100" zoomScaleSheetLayoutView="110" workbookViewId="0">
      <selection activeCell="A3" sqref="A3:C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628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629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75620483.239999995</v>
      </c>
    </row>
    <row r="9" spans="1:5" x14ac:dyDescent="0.2">
      <c r="A9" s="35">
        <v>3120</v>
      </c>
      <c r="B9" s="31" t="s">
        <v>470</v>
      </c>
      <c r="C9" s="36">
        <v>5052682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34065594.899999999</v>
      </c>
    </row>
    <row r="15" spans="1:5" x14ac:dyDescent="0.2">
      <c r="A15" s="35">
        <v>3220</v>
      </c>
      <c r="B15" s="31" t="s">
        <v>474</v>
      </c>
      <c r="C15" s="36">
        <v>576024040.75</v>
      </c>
    </row>
    <row r="16" spans="1:5" x14ac:dyDescent="0.2">
      <c r="A16" s="35">
        <v>3230</v>
      </c>
      <c r="B16" s="31" t="s">
        <v>475</v>
      </c>
      <c r="C16" s="36">
        <f>SUM(C17:C20)</f>
        <v>41444.5</v>
      </c>
    </row>
    <row r="17" spans="1:3" x14ac:dyDescent="0.2">
      <c r="A17" s="35">
        <v>3231</v>
      </c>
      <c r="B17" s="31" t="s">
        <v>476</v>
      </c>
      <c r="C17" s="36">
        <v>41444.5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view="pageBreakPreview" zoomScale="110" zoomScaleNormal="100" zoomScaleSheetLayoutView="110" workbookViewId="0">
      <selection activeCell="A2" sqref="A2:C2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628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629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13951121.300000001</v>
      </c>
      <c r="D9" s="36">
        <v>67028185.759999998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25258526.420000002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1862301.54</v>
      </c>
      <c r="D12" s="36">
        <v>7245927.8600000003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41071949.259999998</v>
      </c>
      <c r="D15" s="36">
        <f>SUM(D8:D14)</f>
        <v>74274113.620000005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605737364.75999999</v>
      </c>
    </row>
    <row r="21" spans="1:5" x14ac:dyDescent="0.2">
      <c r="A21" s="35">
        <v>1231</v>
      </c>
      <c r="B21" s="31" t="s">
        <v>232</v>
      </c>
      <c r="C21" s="36">
        <v>51460547.950000003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38433753.219999999</v>
      </c>
    </row>
    <row r="24" spans="1:5" x14ac:dyDescent="0.2">
      <c r="A24" s="35">
        <v>1234</v>
      </c>
      <c r="B24" s="31" t="s">
        <v>235</v>
      </c>
      <c r="C24" s="36">
        <v>3707196.86</v>
      </c>
    </row>
    <row r="25" spans="1:5" x14ac:dyDescent="0.2">
      <c r="A25" s="35">
        <v>1235</v>
      </c>
      <c r="B25" s="31" t="s">
        <v>236</v>
      </c>
      <c r="C25" s="36">
        <v>499660727.94</v>
      </c>
    </row>
    <row r="26" spans="1:5" x14ac:dyDescent="0.2">
      <c r="A26" s="35">
        <v>1236</v>
      </c>
      <c r="B26" s="31" t="s">
        <v>237</v>
      </c>
      <c r="C26" s="36">
        <v>12475138.789999999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85560161.049999997</v>
      </c>
    </row>
    <row r="29" spans="1:5" x14ac:dyDescent="0.2">
      <c r="A29" s="35">
        <v>1241</v>
      </c>
      <c r="B29" s="31" t="s">
        <v>240</v>
      </c>
      <c r="C29" s="36">
        <v>11474024.710000001</v>
      </c>
    </row>
    <row r="30" spans="1:5" x14ac:dyDescent="0.2">
      <c r="A30" s="35">
        <v>1242</v>
      </c>
      <c r="B30" s="31" t="s">
        <v>241</v>
      </c>
      <c r="C30" s="36">
        <v>2418972.5099999998</v>
      </c>
    </row>
    <row r="31" spans="1:5" x14ac:dyDescent="0.2">
      <c r="A31" s="35">
        <v>1243</v>
      </c>
      <c r="B31" s="31" t="s">
        <v>242</v>
      </c>
      <c r="C31" s="36">
        <v>122936.82</v>
      </c>
    </row>
    <row r="32" spans="1:5" x14ac:dyDescent="0.2">
      <c r="A32" s="35">
        <v>1244</v>
      </c>
      <c r="B32" s="31" t="s">
        <v>243</v>
      </c>
      <c r="C32" s="36">
        <v>58986012.100000001</v>
      </c>
    </row>
    <row r="33" spans="1:5" x14ac:dyDescent="0.2">
      <c r="A33" s="35">
        <v>1245</v>
      </c>
      <c r="B33" s="31" t="s">
        <v>244</v>
      </c>
      <c r="C33" s="36">
        <v>1793075.22</v>
      </c>
    </row>
    <row r="34" spans="1:5" x14ac:dyDescent="0.2">
      <c r="A34" s="35">
        <v>1246</v>
      </c>
      <c r="B34" s="31" t="s">
        <v>245</v>
      </c>
      <c r="C34" s="36">
        <v>9503145.5299999993</v>
      </c>
    </row>
    <row r="35" spans="1:5" x14ac:dyDescent="0.2">
      <c r="A35" s="35">
        <v>1247</v>
      </c>
      <c r="B35" s="31" t="s">
        <v>246</v>
      </c>
      <c r="C35" s="36">
        <v>283244.15999999997</v>
      </c>
    </row>
    <row r="36" spans="1:5" x14ac:dyDescent="0.2">
      <c r="A36" s="35">
        <v>1248</v>
      </c>
      <c r="B36" s="31" t="s">
        <v>247</v>
      </c>
      <c r="C36" s="36">
        <v>978750</v>
      </c>
    </row>
    <row r="37" spans="1:5" x14ac:dyDescent="0.2">
      <c r="A37" s="35">
        <v>1250</v>
      </c>
      <c r="B37" s="31" t="s">
        <v>249</v>
      </c>
      <c r="C37" s="36">
        <f>SUM(C38:C42)</f>
        <v>1599396.83</v>
      </c>
    </row>
    <row r="38" spans="1:5" x14ac:dyDescent="0.2">
      <c r="A38" s="35">
        <v>1251</v>
      </c>
      <c r="B38" s="31" t="s">
        <v>250</v>
      </c>
      <c r="C38" s="36">
        <v>1528171.53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71225.3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1492968.51</v>
      </c>
      <c r="D46" s="36">
        <f>D47+D56+D59+D65+D67+D69</f>
        <v>1492968.51</v>
      </c>
    </row>
    <row r="47" spans="1:5" x14ac:dyDescent="0.2">
      <c r="A47" s="35">
        <v>5510</v>
      </c>
      <c r="B47" s="31" t="s">
        <v>442</v>
      </c>
      <c r="C47" s="36">
        <f>SUM(C48:C55)</f>
        <v>1492968.51</v>
      </c>
      <c r="D47" s="36">
        <f>SUM(D48:D55)</f>
        <v>1492968.51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1492968.51</v>
      </c>
      <c r="D55" s="36">
        <v>1492968.51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138609955.62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138609955.62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scale="6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Conciliacion_Eg!Área_de_impresión</vt:lpstr>
      <vt:lpstr>Conciliacion_Ig!Área_de_impresión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2022-01-29T07:08:32Z</cp:lastPrinted>
  <dcterms:created xsi:type="dcterms:W3CDTF">2012-12-11T20:36:24Z</dcterms:created>
  <dcterms:modified xsi:type="dcterms:W3CDTF">2022-03-07T22:08:36Z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